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ashflow Unity Current" sheetId="1" r:id="rId4"/>
  </sheets>
</workbook>
</file>

<file path=xl/sharedStrings.xml><?xml version="1.0" encoding="utf-8"?>
<sst xmlns="http://schemas.openxmlformats.org/spreadsheetml/2006/main" uniqueCount="70">
  <si>
    <t>Statement Date</t>
  </si>
  <si>
    <t>Income</t>
  </si>
  <si>
    <t>Year to Sept</t>
  </si>
  <si>
    <t>October</t>
  </si>
  <si>
    <t>November</t>
  </si>
  <si>
    <t>December</t>
  </si>
  <si>
    <t>January</t>
  </si>
  <si>
    <t>February</t>
  </si>
  <si>
    <t>March</t>
  </si>
  <si>
    <t>Balance brought forward</t>
  </si>
  <si>
    <t>Precept </t>
  </si>
  <si>
    <t>Allotments</t>
  </si>
  <si>
    <t>Pavilion hire</t>
  </si>
  <si>
    <t>Sports field</t>
  </si>
  <si>
    <t>S106</t>
  </si>
  <si>
    <t>CIL</t>
  </si>
  <si>
    <t>VAT</t>
  </si>
  <si>
    <t>Transfers from EMR</t>
  </si>
  <si>
    <t>Miscellaneous</t>
  </si>
  <si>
    <t>Input total</t>
  </si>
  <si>
    <t>Expenditure</t>
  </si>
  <si>
    <t>Salaries Inc NI and pension</t>
  </si>
  <si>
    <t>Other staff costs</t>
  </si>
  <si>
    <t>Locum RFO</t>
  </si>
  <si>
    <t>Office Expenses</t>
  </si>
  <si>
    <t>Website IT etc</t>
  </si>
  <si>
    <t>Professional fees</t>
  </si>
  <si>
    <t>Bank Charges Current acc</t>
  </si>
  <si>
    <t xml:space="preserve"> training</t>
  </si>
  <si>
    <t>Chairmans Allnce</t>
  </si>
  <si>
    <t>Election Expenses</t>
  </si>
  <si>
    <t>Insurance</t>
  </si>
  <si>
    <t>Membership Fees</t>
  </si>
  <si>
    <t>Audit Fees</t>
  </si>
  <si>
    <t>Maintenance Pavilion</t>
  </si>
  <si>
    <t>Playgrounds (inc. inspections)</t>
  </si>
  <si>
    <t>Pich Maintenance</t>
  </si>
  <si>
    <t>Toilets</t>
  </si>
  <si>
    <t>Open Spaces</t>
  </si>
  <si>
    <t>Benches</t>
  </si>
  <si>
    <t>Waste Bins</t>
  </si>
  <si>
    <t>S214(6) Grants</t>
  </si>
  <si>
    <t>S137 Grants</t>
  </si>
  <si>
    <t>Capital Expenditure</t>
  </si>
  <si>
    <t>Coronation</t>
  </si>
  <si>
    <t>Transfers to EMR</t>
  </si>
  <si>
    <t>Defib</t>
  </si>
  <si>
    <t>VAT on Payments</t>
  </si>
  <si>
    <t>Output total</t>
  </si>
  <si>
    <t>Balance</t>
  </si>
  <si>
    <t>Balance Current Account Statement</t>
  </si>
  <si>
    <t>Unity Instant Access</t>
  </si>
  <si>
    <t>Brought Forward</t>
  </si>
  <si>
    <t>Interest</t>
  </si>
  <si>
    <t>Transfer in</t>
  </si>
  <si>
    <t>Transfer Out</t>
  </si>
  <si>
    <t>Balance as per Statement</t>
  </si>
  <si>
    <t>HSBC Current</t>
  </si>
  <si>
    <t xml:space="preserve">Brought Forward </t>
  </si>
  <si>
    <t>Deposit</t>
  </si>
  <si>
    <t>Withdrawn</t>
  </si>
  <si>
    <t>HSBC Deposit</t>
  </si>
  <si>
    <t>Balance as per statement</t>
  </si>
  <si>
    <t>Total of all accounts</t>
  </si>
  <si>
    <t xml:space="preserve">Scrutiny by Chair of Finance                  </t>
  </si>
  <si>
    <t>Signed</t>
  </si>
  <si>
    <t xml:space="preserve">Date </t>
  </si>
  <si>
    <t>Chaiman of Council</t>
  </si>
  <si>
    <t xml:space="preserve">Signed </t>
  </si>
  <si>
    <t>Date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</si>
</sst>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£-809]#,##0.00"/>
  </numFmts>
  <fonts count="8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9"/>
      <name val="Calibri"/>
    </font>
    <font>
      <b val="1"/>
      <sz val="12"/>
      <color indexed="8"/>
      <name val="Calibri"/>
    </font>
    <font>
      <b val="1"/>
      <sz val="12"/>
      <color indexed="11"/>
      <name val="Calibri"/>
    </font>
    <font>
      <b val="1"/>
      <sz val="12"/>
      <color indexed="12"/>
      <name val="Calibri"/>
    </font>
    <font>
      <b val="1"/>
      <sz val="12"/>
      <color indexed="13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vertical="bottom"/>
    </xf>
    <xf numFmtId="0" fontId="3" borderId="1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49" fontId="6" borderId="1" applyNumberFormat="1" applyFont="1" applyFill="0" applyBorder="1" applyAlignment="1" applyProtection="0">
      <alignment vertical="bottom"/>
    </xf>
    <xf numFmtId="0" fontId="6" borderId="1" applyNumberFormat="0" applyFont="1" applyFill="0" applyBorder="1" applyAlignment="1" applyProtection="0">
      <alignment vertical="bottom"/>
    </xf>
    <xf numFmtId="49" fontId="7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33399"/>
      <rgbColor rgb="ffaaaaaa"/>
      <rgbColor rgb="ff33cccc"/>
      <rgbColor rgb="ff008000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75"/>
  <sheetViews>
    <sheetView workbookViewId="0" showGridLines="0" defaultGridColor="1"/>
  </sheetViews>
  <sheetFormatPr defaultColWidth="10.8333" defaultRowHeight="16" customHeight="1" outlineLevelRow="0" outlineLevelCol="0"/>
  <cols>
    <col min="1" max="1" width="30.6719" style="1" customWidth="1"/>
    <col min="2" max="4" width="10.8516" style="1" customWidth="1"/>
    <col min="5" max="5" width="11.3516" style="1" customWidth="1"/>
    <col min="6" max="12" width="10.8516" style="1" customWidth="1"/>
    <col min="13" max="16384" width="10.8516" style="1" customWidth="1"/>
  </cols>
  <sheetData>
    <row r="1" ht="15.3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ht="15.35" customHeight="1">
      <c r="A2" t="s" s="5">
        <v>1</v>
      </c>
      <c r="B2" t="s" s="5">
        <v>2</v>
      </c>
      <c r="C2" t="s" s="5">
        <v>3</v>
      </c>
      <c r="D2" t="s" s="5">
        <v>4</v>
      </c>
      <c r="E2" t="s" s="5">
        <v>5</v>
      </c>
      <c r="F2" t="s" s="5">
        <v>6</v>
      </c>
      <c r="G2" t="s" s="5">
        <v>7</v>
      </c>
      <c r="H2" t="s" s="5">
        <v>8</v>
      </c>
      <c r="I2" s="4"/>
      <c r="J2" s="4"/>
      <c r="K2" s="4"/>
      <c r="L2" s="4"/>
    </row>
    <row r="3" ht="15.35" customHeight="1">
      <c r="A3" t="s" s="6">
        <v>9</v>
      </c>
      <c r="B3" s="7">
        <v>50255.35</v>
      </c>
      <c r="C3" s="7">
        <v>94228.679999999993</v>
      </c>
      <c r="D3" s="7">
        <f>C47</f>
        <v>91798.87</v>
      </c>
      <c r="E3" s="7">
        <f>D46</f>
        <v>91352.25</v>
      </c>
      <c r="F3" s="7">
        <f>E46</f>
        <v>82533.460000000006</v>
      </c>
      <c r="G3" s="7">
        <f>F46</f>
        <v>82533.460000000006</v>
      </c>
      <c r="H3" s="7">
        <f>G46</f>
        <v>82533.460000000006</v>
      </c>
      <c r="I3" s="4"/>
      <c r="J3" s="4"/>
      <c r="K3" s="4"/>
      <c r="L3" s="4"/>
    </row>
    <row r="4" ht="15.35" customHeight="1">
      <c r="A4" t="s" s="8">
        <v>10</v>
      </c>
      <c r="B4" s="7">
        <v>50000</v>
      </c>
      <c r="C4" s="7"/>
      <c r="D4" s="7"/>
      <c r="E4" s="7"/>
      <c r="F4" s="7"/>
      <c r="G4" s="7"/>
      <c r="H4" s="7"/>
      <c r="I4" s="4"/>
      <c r="J4" s="4"/>
      <c r="K4" s="4"/>
      <c r="L4" s="4"/>
    </row>
    <row r="5" ht="15.35" customHeight="1">
      <c r="A5" t="s" s="8">
        <v>11</v>
      </c>
      <c r="B5" s="7">
        <v>1608</v>
      </c>
      <c r="C5" s="7">
        <v>18</v>
      </c>
      <c r="D5" s="7">
        <v>5.5</v>
      </c>
      <c r="E5" s="7"/>
      <c r="F5" s="7"/>
      <c r="G5" s="7"/>
      <c r="H5" s="7"/>
      <c r="I5" s="4"/>
      <c r="J5" s="4"/>
      <c r="K5" s="4"/>
      <c r="L5" s="4"/>
    </row>
    <row r="6" ht="15.35" customHeight="1">
      <c r="A6" t="s" s="8">
        <v>12</v>
      </c>
      <c r="B6" s="7"/>
      <c r="C6" s="7"/>
      <c r="D6" s="7">
        <v>65.2</v>
      </c>
      <c r="E6" s="7">
        <v>65.2</v>
      </c>
      <c r="F6" s="7"/>
      <c r="G6" s="7"/>
      <c r="H6" s="7"/>
      <c r="I6" s="4"/>
      <c r="J6" s="4"/>
      <c r="K6" s="4"/>
      <c r="L6" s="4"/>
    </row>
    <row r="7" ht="15.35" customHeight="1">
      <c r="A7" t="s" s="8">
        <v>13</v>
      </c>
      <c r="B7" s="7"/>
      <c r="C7" s="7"/>
      <c r="D7" s="7"/>
      <c r="E7" s="7"/>
      <c r="F7" s="7"/>
      <c r="G7" s="7"/>
      <c r="H7" s="7"/>
      <c r="I7" s="4"/>
      <c r="J7" s="4"/>
      <c r="K7" s="4"/>
      <c r="L7" s="4"/>
    </row>
    <row r="8" ht="15.35" customHeight="1">
      <c r="A8" t="s" s="8">
        <v>14</v>
      </c>
      <c r="B8" s="7"/>
      <c r="C8" s="7"/>
      <c r="D8" s="7"/>
      <c r="E8" s="7"/>
      <c r="F8" s="7"/>
      <c r="G8" s="7"/>
      <c r="H8" s="7"/>
      <c r="I8" s="4"/>
      <c r="J8" s="4"/>
      <c r="K8" s="4"/>
      <c r="L8" s="4"/>
    </row>
    <row r="9" ht="15.35" customHeight="1">
      <c r="A9" t="s" s="8">
        <v>15</v>
      </c>
      <c r="B9" s="7"/>
      <c r="C9" s="7"/>
      <c r="D9" s="7"/>
      <c r="E9" s="7"/>
      <c r="F9" s="7"/>
      <c r="G9" s="7"/>
      <c r="H9" s="7"/>
      <c r="I9" s="4"/>
      <c r="J9" s="4"/>
      <c r="K9" s="4"/>
      <c r="L9" s="4"/>
    </row>
    <row r="10" ht="15.35" customHeight="1">
      <c r="A10" t="s" s="8">
        <v>16</v>
      </c>
      <c r="B10" s="7"/>
      <c r="C10" s="7"/>
      <c r="D10" s="7"/>
      <c r="E10" s="7"/>
      <c r="F10" s="7"/>
      <c r="G10" s="7"/>
      <c r="H10" s="7"/>
      <c r="I10" s="4"/>
      <c r="J10" s="4"/>
      <c r="K10" s="4"/>
      <c r="L10" s="4"/>
    </row>
    <row r="11" ht="15.35" customHeight="1">
      <c r="A11" t="s" s="8">
        <v>17</v>
      </c>
      <c r="B11" s="7"/>
      <c r="C11" s="7"/>
      <c r="D11" s="7"/>
      <c r="E11" s="7"/>
      <c r="F11" s="7"/>
      <c r="G11" s="7"/>
      <c r="H11" s="7"/>
      <c r="I11" s="4"/>
      <c r="J11" s="4"/>
      <c r="K11" s="4"/>
      <c r="L11" s="4"/>
    </row>
    <row r="12" ht="15.35" customHeight="1">
      <c r="A12" t="s" s="8">
        <v>18</v>
      </c>
      <c r="B12" s="7"/>
      <c r="C12" s="7"/>
      <c r="D12" s="7"/>
      <c r="E12" s="7">
        <v>10</v>
      </c>
      <c r="F12" s="7"/>
      <c r="G12" s="7"/>
      <c r="H12" s="7"/>
      <c r="I12" s="4"/>
      <c r="J12" s="4"/>
      <c r="K12" s="4"/>
      <c r="L12" s="4"/>
    </row>
    <row r="13" ht="15.35" customHeight="1">
      <c r="A13" t="s" s="9">
        <v>19</v>
      </c>
      <c r="B13" s="7"/>
      <c r="C13" s="7">
        <f>SUM(C4:C12)</f>
        <v>18</v>
      </c>
      <c r="D13" s="7">
        <f>SUM(D3:D12)</f>
        <v>91869.570000000007</v>
      </c>
      <c r="E13" s="7">
        <f>SUM(E3:E12)</f>
        <v>91427.45</v>
      </c>
      <c r="F13" s="7">
        <f>SUM(F3:F12)</f>
        <v>82533.460000000006</v>
      </c>
      <c r="G13" s="7">
        <f>SUM(G3:G12)</f>
        <v>82533.460000000006</v>
      </c>
      <c r="H13" s="7">
        <f>SUM(H3:H12)</f>
        <v>82533.460000000006</v>
      </c>
      <c r="I13" s="4"/>
      <c r="J13" s="4"/>
      <c r="K13" s="4"/>
      <c r="L13" s="4"/>
    </row>
    <row r="14" ht="15.35" customHeight="1">
      <c r="A14" s="10"/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</row>
    <row r="15" ht="15.35" customHeight="1">
      <c r="A15" t="s" s="5">
        <v>20</v>
      </c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ht="15.35" customHeight="1">
      <c r="A16" t="s" s="8">
        <v>21</v>
      </c>
      <c r="B16" s="7">
        <v>5942</v>
      </c>
      <c r="C16" s="7">
        <v>770.6900000000001</v>
      </c>
      <c r="D16" s="7"/>
      <c r="E16" s="7">
        <v>291.28</v>
      </c>
      <c r="F16" s="7"/>
      <c r="G16" s="7"/>
      <c r="H16" s="7"/>
      <c r="I16" s="4"/>
      <c r="J16" s="4"/>
      <c r="K16" s="4"/>
      <c r="L16" s="4"/>
    </row>
    <row r="17" ht="15.35" customHeight="1">
      <c r="A17" t="s" s="8">
        <v>22</v>
      </c>
      <c r="B17" s="7">
        <v>864</v>
      </c>
      <c r="C17" s="7">
        <v>155</v>
      </c>
      <c r="D17" s="7">
        <v>155</v>
      </c>
      <c r="E17" s="7">
        <v>155</v>
      </c>
      <c r="F17" s="7"/>
      <c r="G17" s="7"/>
      <c r="H17" s="7"/>
      <c r="I17" s="4"/>
      <c r="J17" s="4"/>
      <c r="K17" s="4"/>
      <c r="L17" s="4"/>
    </row>
    <row r="18" ht="15.35" customHeight="1">
      <c r="A18" t="s" s="8">
        <v>23</v>
      </c>
      <c r="B18" s="7"/>
      <c r="C18" s="7"/>
      <c r="D18" s="7"/>
      <c r="E18" s="7">
        <v>1600</v>
      </c>
      <c r="F18" s="7"/>
      <c r="G18" s="7"/>
      <c r="H18" s="7"/>
      <c r="I18" s="4"/>
      <c r="J18" s="4"/>
      <c r="K18" s="4"/>
      <c r="L18" s="4"/>
    </row>
    <row r="19" ht="15.35" customHeight="1">
      <c r="A19" t="s" s="8">
        <v>24</v>
      </c>
      <c r="B19" s="7">
        <v>1657</v>
      </c>
      <c r="C19" s="7"/>
      <c r="D19" s="7"/>
      <c r="E19" s="7">
        <v>116.74</v>
      </c>
      <c r="F19" s="7"/>
      <c r="G19" s="7"/>
      <c r="H19" s="7"/>
      <c r="I19" s="4"/>
      <c r="J19" s="4"/>
      <c r="K19" s="4"/>
      <c r="L19" s="4"/>
    </row>
    <row r="20" ht="15.35" customHeight="1">
      <c r="A20" t="s" s="8">
        <v>25</v>
      </c>
      <c r="B20" s="7"/>
      <c r="C20" s="7"/>
      <c r="D20" s="7"/>
      <c r="E20" s="7">
        <v>99.84999999999999</v>
      </c>
      <c r="F20" s="7"/>
      <c r="G20" s="7"/>
      <c r="H20" s="7"/>
      <c r="I20" s="4"/>
      <c r="J20" s="4"/>
      <c r="K20" s="4"/>
      <c r="L20" s="4"/>
    </row>
    <row r="21" ht="15.35" customHeight="1">
      <c r="A21" t="s" s="8">
        <v>26</v>
      </c>
      <c r="B21" s="7">
        <v>1016</v>
      </c>
      <c r="C21" s="7"/>
      <c r="D21" s="7">
        <v>35</v>
      </c>
      <c r="E21" s="7">
        <v>2664</v>
      </c>
      <c r="F21" s="7"/>
      <c r="G21" s="7"/>
      <c r="H21" s="7"/>
      <c r="I21" s="4"/>
      <c r="J21" s="4"/>
      <c r="K21" s="4"/>
      <c r="L21" s="4"/>
    </row>
    <row r="22" ht="15.35" customHeight="1">
      <c r="A22" t="s" s="8">
        <v>27</v>
      </c>
      <c r="B22" s="7"/>
      <c r="C22" s="7"/>
      <c r="D22" s="7"/>
      <c r="E22" s="7">
        <v>18</v>
      </c>
      <c r="F22" s="7"/>
      <c r="G22" s="7"/>
      <c r="H22" s="7"/>
      <c r="I22" s="4"/>
      <c r="J22" s="4"/>
      <c r="K22" s="4"/>
      <c r="L22" s="4"/>
    </row>
    <row r="23" ht="15.35" customHeight="1">
      <c r="A23" t="s" s="8">
        <v>28</v>
      </c>
      <c r="B23" s="7">
        <v>60</v>
      </c>
      <c r="C23" s="7"/>
      <c r="D23" s="7"/>
      <c r="E23" s="7">
        <v>300</v>
      </c>
      <c r="F23" s="7"/>
      <c r="G23" s="7"/>
      <c r="H23" s="7"/>
      <c r="I23" s="4"/>
      <c r="J23" s="4"/>
      <c r="K23" s="4"/>
      <c r="L23" s="4"/>
    </row>
    <row r="24" ht="15.35" customHeight="1">
      <c r="A24" t="s" s="8">
        <v>29</v>
      </c>
      <c r="B24" s="7">
        <v>411</v>
      </c>
      <c r="C24" s="7"/>
      <c r="D24" s="7"/>
      <c r="E24" s="7"/>
      <c r="F24" s="7"/>
      <c r="G24" s="7"/>
      <c r="H24" s="7"/>
      <c r="I24" s="4"/>
      <c r="J24" s="4"/>
      <c r="K24" s="4"/>
      <c r="L24" s="4"/>
    </row>
    <row r="25" ht="15.35" customHeight="1">
      <c r="A25" t="s" s="8">
        <v>30</v>
      </c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</row>
    <row r="26" ht="15.35" customHeight="1">
      <c r="A26" t="s" s="8">
        <v>31</v>
      </c>
      <c r="B26" s="7">
        <v>3080</v>
      </c>
      <c r="C26" s="7"/>
      <c r="D26" s="7"/>
      <c r="E26" s="7"/>
      <c r="F26" s="7"/>
      <c r="G26" s="7"/>
      <c r="H26" s="7"/>
      <c r="I26" s="4"/>
      <c r="J26" s="4"/>
      <c r="K26" s="4"/>
      <c r="L26" s="4"/>
    </row>
    <row r="27" ht="15.35" customHeight="1">
      <c r="A27" t="s" s="8">
        <v>32</v>
      </c>
      <c r="B27" s="7">
        <v>997</v>
      </c>
      <c r="C27" s="7"/>
      <c r="D27" s="7"/>
      <c r="E27" s="7"/>
      <c r="F27" s="7"/>
      <c r="G27" s="7"/>
      <c r="H27" s="7"/>
      <c r="I27" s="4"/>
      <c r="J27" s="4"/>
      <c r="K27" s="4"/>
      <c r="L27" s="4"/>
    </row>
    <row r="28" ht="15.35" customHeight="1">
      <c r="A28" t="s" s="8">
        <v>33</v>
      </c>
      <c r="B28" s="7"/>
      <c r="C28" s="7"/>
      <c r="D28" s="7"/>
      <c r="E28" s="7"/>
      <c r="F28" s="7"/>
      <c r="G28" s="7"/>
      <c r="H28" s="7"/>
      <c r="I28" s="4"/>
      <c r="J28" s="4"/>
      <c r="K28" s="4"/>
      <c r="L28" s="4"/>
    </row>
    <row r="29" ht="15.35" customHeight="1">
      <c r="A29" t="s" s="8">
        <v>34</v>
      </c>
      <c r="B29" s="7">
        <v>3520</v>
      </c>
      <c r="C29" s="7">
        <v>1369.77</v>
      </c>
      <c r="D29" s="7">
        <v>217.25</v>
      </c>
      <c r="E29" s="7">
        <v>3173.12</v>
      </c>
      <c r="F29" s="7"/>
      <c r="G29" s="7"/>
      <c r="H29" s="7"/>
      <c r="I29" s="4"/>
      <c r="J29" s="4"/>
      <c r="K29" s="4"/>
      <c r="L29" s="4"/>
    </row>
    <row r="30" ht="15.35" customHeight="1">
      <c r="A30" t="s" s="8">
        <v>35</v>
      </c>
      <c r="B30" s="7">
        <v>274</v>
      </c>
      <c r="C30" s="7"/>
      <c r="D30" s="7"/>
      <c r="E30" s="7"/>
      <c r="F30" s="7"/>
      <c r="G30" s="7"/>
      <c r="H30" s="7"/>
      <c r="I30" s="4"/>
      <c r="J30" s="4"/>
      <c r="K30" s="4"/>
      <c r="L30" s="4"/>
    </row>
    <row r="31" ht="15.35" customHeight="1">
      <c r="A31" t="s" s="8">
        <v>36</v>
      </c>
      <c r="B31" s="7">
        <v>1700</v>
      </c>
      <c r="C31" s="7"/>
      <c r="D31" s="7"/>
      <c r="E31" s="7"/>
      <c r="F31" s="7"/>
      <c r="G31" s="7"/>
      <c r="H31" s="7"/>
      <c r="I31" s="4"/>
      <c r="J31" s="4"/>
      <c r="K31" s="4"/>
      <c r="L31" s="4"/>
    </row>
    <row r="32" ht="15.35" customHeight="1">
      <c r="A32" t="s" s="8">
        <v>11</v>
      </c>
      <c r="B32" s="7">
        <v>263</v>
      </c>
      <c r="C32" s="7">
        <v>42</v>
      </c>
      <c r="D32" s="7">
        <v>42</v>
      </c>
      <c r="E32" s="7">
        <v>42</v>
      </c>
      <c r="F32" s="7"/>
      <c r="G32" s="7"/>
      <c r="H32" s="7"/>
      <c r="I32" s="4"/>
      <c r="J32" s="4"/>
      <c r="K32" s="4"/>
      <c r="L32" s="4"/>
    </row>
    <row r="33" ht="15.35" customHeight="1">
      <c r="A33" t="s" s="8">
        <v>37</v>
      </c>
      <c r="B33" s="7">
        <v>446</v>
      </c>
      <c r="C33" s="7">
        <v>68.28</v>
      </c>
      <c r="D33" s="7">
        <v>26</v>
      </c>
      <c r="E33" s="7">
        <v>26</v>
      </c>
      <c r="F33" s="7"/>
      <c r="G33" s="7"/>
      <c r="H33" s="7"/>
      <c r="I33" s="4"/>
      <c r="J33" s="4"/>
      <c r="K33" s="4"/>
      <c r="L33" s="4"/>
    </row>
    <row r="34" ht="15.35" customHeight="1">
      <c r="A34" t="s" s="8">
        <v>38</v>
      </c>
      <c r="B34" s="7">
        <v>315</v>
      </c>
      <c r="C34" s="7"/>
      <c r="D34" s="7"/>
      <c r="E34" s="7"/>
      <c r="F34" s="7"/>
      <c r="G34" s="7"/>
      <c r="H34" s="7"/>
      <c r="I34" s="4"/>
      <c r="J34" s="4"/>
      <c r="K34" s="4"/>
      <c r="L34" s="4"/>
    </row>
    <row r="35" ht="15.35" customHeight="1">
      <c r="A35" t="s" s="8">
        <v>39</v>
      </c>
      <c r="B35" s="7">
        <v>379</v>
      </c>
      <c r="C35" s="7"/>
      <c r="D35" s="7"/>
      <c r="E35" s="7"/>
      <c r="F35" s="7"/>
      <c r="G35" s="7"/>
      <c r="H35" s="7"/>
      <c r="I35" s="4"/>
      <c r="J35" s="4"/>
      <c r="K35" s="4"/>
      <c r="L35" s="4"/>
    </row>
    <row r="36" ht="15.35" customHeight="1">
      <c r="A36" t="s" s="8">
        <v>40</v>
      </c>
      <c r="B36" s="7"/>
      <c r="C36" s="7">
        <v>42.07</v>
      </c>
      <c r="D36" s="7">
        <v>42.07</v>
      </c>
      <c r="E36" s="7"/>
      <c r="F36" s="7"/>
      <c r="G36" s="7"/>
      <c r="H36" s="7"/>
      <c r="I36" s="4"/>
      <c r="J36" s="4"/>
      <c r="K36" s="4"/>
      <c r="L36" s="4"/>
    </row>
    <row r="37" ht="15.35" customHeight="1">
      <c r="A37" t="s" s="8">
        <v>41</v>
      </c>
      <c r="B37" s="7"/>
      <c r="C37" s="7"/>
      <c r="D37" s="7"/>
      <c r="E37" s="7"/>
      <c r="F37" s="7"/>
      <c r="G37" s="7"/>
      <c r="H37" s="7"/>
      <c r="I37" s="4"/>
      <c r="J37" s="4"/>
      <c r="K37" s="4"/>
      <c r="L37" s="4"/>
    </row>
    <row r="38" ht="15.35" customHeight="1">
      <c r="A38" t="s" s="8">
        <v>42</v>
      </c>
      <c r="B38" s="7"/>
      <c r="C38" s="7"/>
      <c r="D38" s="7"/>
      <c r="E38" s="7">
        <v>390</v>
      </c>
      <c r="F38" s="7"/>
      <c r="G38" s="7"/>
      <c r="H38" s="7"/>
      <c r="I38" s="4"/>
      <c r="J38" s="4"/>
      <c r="K38" s="4"/>
      <c r="L38" s="4"/>
    </row>
    <row r="39" ht="15.35" customHeight="1">
      <c r="A39" t="s" s="8">
        <v>43</v>
      </c>
      <c r="B39" s="7"/>
      <c r="C39" s="7"/>
      <c r="D39" s="7"/>
      <c r="E39" s="7"/>
      <c r="F39" s="7"/>
      <c r="G39" s="7"/>
      <c r="H39" s="7"/>
      <c r="I39" s="4"/>
      <c r="J39" s="4"/>
      <c r="K39" s="4"/>
      <c r="L39" s="4"/>
    </row>
    <row r="40" ht="15.35" customHeight="1">
      <c r="A40" t="s" s="8">
        <v>44</v>
      </c>
      <c r="B40" s="7">
        <v>907</v>
      </c>
      <c r="C40" s="7"/>
      <c r="D40" s="7"/>
      <c r="E40" s="7"/>
      <c r="F40" s="7"/>
      <c r="G40" s="7"/>
      <c r="H40" s="7"/>
      <c r="I40" s="4"/>
      <c r="J40" s="4"/>
      <c r="K40" s="4"/>
      <c r="L40" s="4"/>
    </row>
    <row r="41" ht="15.35" customHeight="1">
      <c r="A41" t="s" s="8">
        <v>45</v>
      </c>
      <c r="B41" s="7"/>
      <c r="C41" s="7"/>
      <c r="D41" s="7"/>
      <c r="E41" s="7"/>
      <c r="F41" s="7"/>
      <c r="G41" s="7"/>
      <c r="H41" s="7"/>
      <c r="I41" s="4"/>
      <c r="J41" s="4"/>
      <c r="K41" s="4"/>
      <c r="L41" s="4"/>
    </row>
    <row r="42" ht="15.35" customHeight="1">
      <c r="A42" t="s" s="8">
        <v>27</v>
      </c>
      <c r="B42" s="7">
        <v>92</v>
      </c>
      <c r="C42" s="7"/>
      <c r="D42" s="7"/>
      <c r="E42" s="7">
        <v>18</v>
      </c>
      <c r="F42" s="7"/>
      <c r="G42" s="7"/>
      <c r="H42" s="7"/>
      <c r="I42" s="4"/>
      <c r="J42" s="4"/>
      <c r="K42" s="4"/>
      <c r="L42" s="4"/>
    </row>
    <row r="43" ht="15.35" customHeight="1">
      <c r="A43" t="s" s="8">
        <v>46</v>
      </c>
      <c r="B43" s="7">
        <v>310</v>
      </c>
      <c r="C43" s="7"/>
      <c r="D43" s="7"/>
      <c r="E43" s="7"/>
      <c r="F43" s="7"/>
      <c r="G43" s="7"/>
      <c r="H43" s="7"/>
      <c r="I43" s="4"/>
      <c r="J43" s="4"/>
      <c r="K43" s="4"/>
      <c r="L43" s="4"/>
    </row>
    <row r="44" ht="15.35" customHeight="1">
      <c r="A44" t="s" s="8">
        <v>47</v>
      </c>
      <c r="B44" s="7">
        <v>988</v>
      </c>
      <c r="C44" s="7"/>
      <c r="D44" s="7"/>
      <c r="E44" s="7"/>
      <c r="F44" s="7"/>
      <c r="G44" s="7"/>
      <c r="H44" s="7"/>
      <c r="I44" s="4"/>
      <c r="J44" s="4"/>
      <c r="K44" s="4"/>
      <c r="L44" s="4"/>
    </row>
    <row r="45" ht="15.35" customHeight="1">
      <c r="A45" t="s" s="11">
        <v>48</v>
      </c>
      <c r="B45" s="7"/>
      <c r="C45" s="7">
        <f>SUM(C16:C44)</f>
        <v>2447.81</v>
      </c>
      <c r="D45" s="7">
        <f>SUM(D16:D44)</f>
        <v>517.3200000000001</v>
      </c>
      <c r="E45" s="7">
        <f>SUM(E16:E44)</f>
        <v>8893.99</v>
      </c>
      <c r="F45" s="7">
        <f>SUM(F16:F44)</f>
        <v>0</v>
      </c>
      <c r="G45" s="7">
        <f>SUM(G16:G44)</f>
        <v>0</v>
      </c>
      <c r="H45" s="7">
        <f>SUM(H16:H44)</f>
        <v>0</v>
      </c>
      <c r="I45" s="4"/>
      <c r="J45" s="4"/>
      <c r="K45" s="4"/>
      <c r="L45" s="4"/>
    </row>
    <row r="46" ht="15.35" customHeight="1">
      <c r="A46" t="s" s="8">
        <v>49</v>
      </c>
      <c r="B46" s="7">
        <v>94228.679999999993</v>
      </c>
      <c r="C46" s="7">
        <f>C3+C13-C45</f>
        <v>91798.87</v>
      </c>
      <c r="D46" s="7">
        <f>D13-D45</f>
        <v>91352.25</v>
      </c>
      <c r="E46" s="7">
        <f>E13-E45</f>
        <v>82533.460000000006</v>
      </c>
      <c r="F46" s="7">
        <f>F13-F45</f>
        <v>82533.460000000006</v>
      </c>
      <c r="G46" s="7">
        <f>G13-G45</f>
        <v>82533.460000000006</v>
      </c>
      <c r="H46" s="7">
        <f>H13-H45</f>
        <v>82533.460000000006</v>
      </c>
      <c r="I46" s="7"/>
      <c r="J46" s="4"/>
      <c r="K46" s="4"/>
      <c r="L46" s="4"/>
    </row>
    <row r="47" ht="15.35" customHeight="1">
      <c r="A47" t="s" s="8">
        <v>50</v>
      </c>
      <c r="B47" s="7"/>
      <c r="C47" s="7">
        <v>91798.87</v>
      </c>
      <c r="D47" s="7">
        <v>91352.25</v>
      </c>
      <c r="E47" s="7">
        <v>82533.460000000006</v>
      </c>
      <c r="F47" s="7"/>
      <c r="G47" s="7"/>
      <c r="H47" s="7"/>
      <c r="I47" s="4"/>
      <c r="J47" s="4"/>
      <c r="K47" s="4"/>
      <c r="L47" s="4"/>
    </row>
    <row r="48" ht="15.35" customHeight="1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ht="15.35" customHeight="1">
      <c r="A49" t="s" s="8">
        <v>51</v>
      </c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</row>
    <row r="50" ht="15.35" customHeight="1">
      <c r="A50" t="s" s="8">
        <v>52</v>
      </c>
      <c r="B50" s="7"/>
      <c r="C50" s="7">
        <v>28725.68</v>
      </c>
      <c r="D50" s="7">
        <v>28725.68</v>
      </c>
      <c r="E50" s="7">
        <f>D54</f>
        <v>28725.68</v>
      </c>
      <c r="F50" s="7">
        <f>E54</f>
        <v>28924.79</v>
      </c>
      <c r="G50" s="7">
        <f>F54</f>
        <v>0</v>
      </c>
      <c r="H50" s="7">
        <f>G54</f>
        <v>0</v>
      </c>
      <c r="I50" s="4"/>
      <c r="J50" s="4"/>
      <c r="K50" s="4"/>
      <c r="L50" s="4"/>
    </row>
    <row r="51" ht="15.35" customHeight="1">
      <c r="A51" t="s" s="8">
        <v>53</v>
      </c>
      <c r="B51" s="7"/>
      <c r="C51" s="7"/>
      <c r="D51" s="7"/>
      <c r="E51" s="7">
        <v>199.11</v>
      </c>
      <c r="F51" s="7"/>
      <c r="G51" s="7"/>
      <c r="H51" s="7"/>
      <c r="I51" s="4"/>
      <c r="J51" s="4"/>
      <c r="K51" s="4"/>
      <c r="L51" s="4"/>
    </row>
    <row r="52" ht="15.35" customHeight="1">
      <c r="A52" t="s" s="8">
        <v>54</v>
      </c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</row>
    <row r="53" ht="15.35" customHeight="1">
      <c r="A53" t="s" s="8">
        <v>55</v>
      </c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</row>
    <row r="54" ht="15.35" customHeight="1">
      <c r="A54" t="s" s="8">
        <v>49</v>
      </c>
      <c r="B54" s="7"/>
      <c r="C54" s="7">
        <v>28725.68</v>
      </c>
      <c r="D54" s="7">
        <v>28725.68</v>
      </c>
      <c r="E54" s="7">
        <f>E50+E51+E52-E53</f>
        <v>28924.79</v>
      </c>
      <c r="F54" s="7"/>
      <c r="G54" s="7"/>
      <c r="H54" s="7"/>
      <c r="I54" s="4"/>
      <c r="J54" s="4"/>
      <c r="K54" s="4"/>
      <c r="L54" s="4"/>
    </row>
    <row r="55" ht="15.35" customHeight="1">
      <c r="A55" t="s" s="8">
        <v>56</v>
      </c>
      <c r="B55" s="7"/>
      <c r="C55" s="7">
        <v>28725.68</v>
      </c>
      <c r="D55" s="7">
        <v>28725.68</v>
      </c>
      <c r="E55" s="7">
        <v>28924.79</v>
      </c>
      <c r="F55" s="7"/>
      <c r="G55" s="7"/>
      <c r="H55" s="7"/>
      <c r="I55" s="4"/>
      <c r="J55" s="4"/>
      <c r="K55" s="4"/>
      <c r="L55" s="4"/>
    </row>
    <row r="56" ht="15.35" customHeight="1">
      <c r="A56" s="4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</row>
    <row r="57" ht="15.35" customHeight="1">
      <c r="A57" t="s" s="8">
        <v>57</v>
      </c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</row>
    <row r="58" ht="15.35" customHeight="1">
      <c r="A58" t="s" s="8">
        <v>58</v>
      </c>
      <c r="B58" s="7"/>
      <c r="C58" s="7">
        <v>37425.03</v>
      </c>
      <c r="D58" s="7">
        <f>C61</f>
        <v>37417.03</v>
      </c>
      <c r="E58" s="7">
        <f>D61</f>
        <v>37409.03</v>
      </c>
      <c r="F58" s="7">
        <f>E62</f>
        <v>37401.03</v>
      </c>
      <c r="G58" s="7">
        <f>F61</f>
        <v>0</v>
      </c>
      <c r="H58" s="7">
        <f>G61</f>
        <v>0</v>
      </c>
      <c r="I58" s="4"/>
      <c r="J58" s="4"/>
      <c r="K58" s="4"/>
      <c r="L58" s="4"/>
    </row>
    <row r="59" ht="15.35" customHeight="1">
      <c r="A59" t="s" s="8">
        <v>59</v>
      </c>
      <c r="B59" s="7"/>
      <c r="C59" s="7"/>
      <c r="D59" s="7"/>
      <c r="E59" s="7"/>
      <c r="F59" s="7"/>
      <c r="G59" s="7"/>
      <c r="H59" s="7"/>
      <c r="I59" s="4"/>
      <c r="J59" s="4"/>
      <c r="K59" s="4"/>
      <c r="L59" s="4"/>
    </row>
    <row r="60" ht="15.35" customHeight="1">
      <c r="A60" t="s" s="8">
        <v>60</v>
      </c>
      <c r="B60" s="7"/>
      <c r="C60" s="7">
        <v>8</v>
      </c>
      <c r="D60" s="7">
        <v>8</v>
      </c>
      <c r="E60" s="7">
        <v>8</v>
      </c>
      <c r="F60" s="7"/>
      <c r="G60" s="7"/>
      <c r="H60" s="7"/>
      <c r="I60" s="4"/>
      <c r="J60" s="4"/>
      <c r="K60" s="4"/>
      <c r="L60" s="4"/>
    </row>
    <row r="61" ht="15.35" customHeight="1">
      <c r="A61" t="s" s="8">
        <v>49</v>
      </c>
      <c r="B61" s="7"/>
      <c r="C61" s="7">
        <f>C58+C59-C60</f>
        <v>37417.03</v>
      </c>
      <c r="D61" s="7">
        <f>D58+D59-D60</f>
        <v>37409.03</v>
      </c>
      <c r="E61" s="7">
        <v>37401.03</v>
      </c>
      <c r="F61" s="7"/>
      <c r="G61" s="7"/>
      <c r="H61" s="7"/>
      <c r="I61" s="4"/>
      <c r="J61" s="4"/>
      <c r="K61" s="4"/>
      <c r="L61" s="4"/>
    </row>
    <row r="62" ht="15.35" customHeight="1">
      <c r="A62" t="s" s="8">
        <v>56</v>
      </c>
      <c r="B62" s="7"/>
      <c r="C62" s="7">
        <v>37417.03</v>
      </c>
      <c r="D62" s="7">
        <v>37409.03</v>
      </c>
      <c r="E62" s="7">
        <v>37401.03</v>
      </c>
      <c r="F62" s="7"/>
      <c r="G62" s="7"/>
      <c r="H62" s="7"/>
      <c r="I62" s="4"/>
      <c r="J62" s="4"/>
      <c r="K62" s="4"/>
      <c r="L62" s="4"/>
    </row>
    <row r="63" ht="15.35" customHeight="1">
      <c r="A63" s="4"/>
      <c r="B63" s="7"/>
      <c r="C63" s="4"/>
      <c r="D63" s="7"/>
      <c r="E63" s="7"/>
      <c r="F63" s="7"/>
      <c r="G63" s="7"/>
      <c r="H63" s="7"/>
      <c r="I63" s="4"/>
      <c r="J63" s="4"/>
      <c r="K63" s="4"/>
      <c r="L63" s="4"/>
    </row>
    <row r="64" ht="15.35" customHeight="1">
      <c r="A64" t="s" s="8">
        <v>61</v>
      </c>
      <c r="B64" s="7"/>
      <c r="C64" s="7"/>
      <c r="D64" s="7"/>
      <c r="E64" s="7"/>
      <c r="F64" s="7"/>
      <c r="G64" s="7"/>
      <c r="H64" s="7"/>
      <c r="I64" s="4"/>
      <c r="J64" s="4"/>
      <c r="K64" s="4"/>
      <c r="L64" s="4"/>
    </row>
    <row r="65" ht="15.35" customHeight="1">
      <c r="A65" t="s" s="8">
        <v>52</v>
      </c>
      <c r="B65" s="7"/>
      <c r="C65" s="7">
        <v>30845.23</v>
      </c>
      <c r="D65" s="7">
        <v>32885.54</v>
      </c>
      <c r="E65" s="7">
        <f>D68</f>
        <v>33037.65</v>
      </c>
      <c r="F65" s="7">
        <f>E68</f>
        <v>33037.65</v>
      </c>
      <c r="G65" s="7">
        <f>F68</f>
        <v>0</v>
      </c>
      <c r="H65" s="7">
        <f>G68</f>
        <v>0</v>
      </c>
      <c r="I65" s="4"/>
      <c r="J65" s="4"/>
      <c r="K65" s="4"/>
      <c r="L65" s="4"/>
    </row>
    <row r="66" ht="15.35" customHeight="1">
      <c r="A66" t="s" s="8">
        <v>59</v>
      </c>
      <c r="B66" s="7"/>
      <c r="C66" s="7">
        <v>2040.31</v>
      </c>
      <c r="D66" s="7">
        <v>152.11</v>
      </c>
      <c r="E66" s="7"/>
      <c r="F66" s="7"/>
      <c r="G66" s="7"/>
      <c r="H66" s="7"/>
      <c r="I66" s="4"/>
      <c r="J66" s="4"/>
      <c r="K66" s="4"/>
      <c r="L66" s="4"/>
    </row>
    <row r="67" ht="15.35" customHeight="1">
      <c r="A67" t="s" s="8">
        <v>60</v>
      </c>
      <c r="B67" s="7"/>
      <c r="C67" s="7"/>
      <c r="D67" s="7"/>
      <c r="E67" s="7"/>
      <c r="F67" s="7"/>
      <c r="G67" s="7"/>
      <c r="H67" s="7"/>
      <c r="I67" s="4"/>
      <c r="J67" s="4"/>
      <c r="K67" s="4"/>
      <c r="L67" s="4"/>
    </row>
    <row r="68" ht="15.35" customHeight="1">
      <c r="A68" t="s" s="8">
        <v>49</v>
      </c>
      <c r="B68" s="7"/>
      <c r="C68" s="7">
        <f>C65+C66-C67</f>
        <v>32885.54</v>
      </c>
      <c r="D68" s="7">
        <f>D65+D66-D67</f>
        <v>33037.65</v>
      </c>
      <c r="E68" s="7">
        <v>33037.65</v>
      </c>
      <c r="F68" s="7"/>
      <c r="G68" s="7"/>
      <c r="H68" s="7"/>
      <c r="I68" s="4"/>
      <c r="J68" s="4"/>
      <c r="K68" s="4"/>
      <c r="L68" s="4"/>
    </row>
    <row r="69" ht="15.35" customHeight="1">
      <c r="A69" t="s" s="8">
        <v>62</v>
      </c>
      <c r="B69" s="7"/>
      <c r="C69" s="7">
        <v>32885.54</v>
      </c>
      <c r="D69" s="7">
        <v>33037.65</v>
      </c>
      <c r="E69" s="7">
        <v>33037.65</v>
      </c>
      <c r="F69" s="7"/>
      <c r="G69" s="7"/>
      <c r="H69" s="7"/>
      <c r="I69" s="4"/>
      <c r="J69" s="4"/>
      <c r="K69" s="4"/>
      <c r="L69" s="4"/>
    </row>
    <row r="70" ht="15.35" customHeight="1">
      <c r="A70" s="4"/>
      <c r="B70" s="7"/>
      <c r="C70" s="7"/>
      <c r="D70" s="7"/>
      <c r="E70" s="7"/>
      <c r="F70" s="7"/>
      <c r="G70" s="7"/>
      <c r="H70" s="7"/>
      <c r="I70" s="4"/>
      <c r="J70" s="4"/>
      <c r="K70" s="4"/>
      <c r="L70" s="4"/>
    </row>
    <row r="71" ht="15.35" customHeight="1">
      <c r="A71" t="s" s="8">
        <v>63</v>
      </c>
      <c r="B71" s="7"/>
      <c r="C71" s="7"/>
      <c r="D71" s="7"/>
      <c r="E71" s="7">
        <f>E47+E55+E62+E69</f>
        <v>181896.93</v>
      </c>
      <c r="F71" s="7"/>
      <c r="G71" s="7"/>
      <c r="H71" s="7"/>
      <c r="I71" s="4"/>
      <c r="J71" s="4"/>
      <c r="K71" s="4"/>
      <c r="L71" s="4"/>
    </row>
    <row r="72" ht="15.35" customHeight="1">
      <c r="A72" s="4"/>
      <c r="B72" s="7"/>
      <c r="C72" s="7"/>
      <c r="D72" s="7"/>
      <c r="E72" s="7"/>
      <c r="F72" s="7"/>
      <c r="G72" s="7"/>
      <c r="H72" s="7"/>
      <c r="I72" s="4"/>
      <c r="J72" s="4"/>
      <c r="K72" s="4"/>
      <c r="L72" s="4"/>
    </row>
    <row r="73" ht="15.35" customHeight="1">
      <c r="A73" t="s" s="8">
        <v>64</v>
      </c>
      <c r="B73" t="s" s="8">
        <v>65</v>
      </c>
      <c r="C73" s="4"/>
      <c r="D73" s="4"/>
      <c r="E73" s="4"/>
      <c r="F73" t="s" s="8">
        <v>66</v>
      </c>
      <c r="G73" s="4"/>
      <c r="H73" s="4"/>
      <c r="I73" s="4"/>
      <c r="J73" s="4"/>
      <c r="K73" s="4"/>
      <c r="L73" s="4"/>
    </row>
    <row r="74" ht="15.3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ht="15.35" customHeight="1">
      <c r="A75" t="s" s="8">
        <v>67</v>
      </c>
      <c r="B75" t="s" s="8">
        <v>68</v>
      </c>
      <c r="C75" s="4"/>
      <c r="D75" s="4"/>
      <c r="E75" s="4"/>
      <c r="F75" t="s" s="8">
        <v>69</v>
      </c>
      <c r="G75" s="4"/>
      <c r="H75" s="4"/>
      <c r="I75" s="4"/>
      <c r="J75" s="4"/>
      <c r="K75" s="4"/>
      <c r="L75" s="4"/>
    </row>
  </sheetData>
  <pageMargins left="0.25" right="0.25" top="0.75" bottom="0.25" header="0" footer="0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